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5440" windowHeight="15390"/>
  </bookViews>
  <sheets>
    <sheet name="2019 18.03." sheetId="2" r:id="rId1"/>
  </sheets>
  <definedNames>
    <definedName name="_xlnm.Print_Area" localSheetId="0">'2019 18.03.'!$A$1:$F$81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2"/>
  <c r="E6"/>
  <c r="D7"/>
  <c r="F7" l="1"/>
  <c r="E7"/>
  <c r="H25" l="1"/>
  <c r="H6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11"/>
  <c r="D6"/>
  <c r="F8"/>
  <c r="F10"/>
  <c r="F78"/>
  <c r="F9" s="1"/>
  <c r="F6"/>
  <c r="H7" s="1"/>
  <c r="D10"/>
  <c r="D77"/>
  <c r="D8" s="1"/>
  <c r="E8"/>
  <c r="D9"/>
  <c r="G78" l="1"/>
</calcChain>
</file>

<file path=xl/sharedStrings.xml><?xml version="1.0" encoding="utf-8"?>
<sst xmlns="http://schemas.openxmlformats.org/spreadsheetml/2006/main" count="99" uniqueCount="35">
  <si>
    <t>Наименование муниципальной программы</t>
  </si>
  <si>
    <t>№</t>
  </si>
  <si>
    <t>федеральный бюджет</t>
  </si>
  <si>
    <t>краевой бюджет</t>
  </si>
  <si>
    <t>местный бюджет</t>
  </si>
  <si>
    <t>внебюджетные источники</t>
  </si>
  <si>
    <t>ВСЕГО по программам:
в том числе:</t>
  </si>
  <si>
    <t>Муниципальная программа города-курорта Пятигорска "Развитие образования"</t>
  </si>
  <si>
    <t>Муниципальная программа города-курорта Пятигорска "Социальная поддержка граждан"</t>
  </si>
  <si>
    <t>Муниципальная программа города-курорта Пятигорска "Развитие жилищно-коммунального хозяйства, градостроительства, строительства и архитектуры"</t>
  </si>
  <si>
    <t>Муниципальная программа города-курорта Пятигорска "Молодежная политика"</t>
  </si>
  <si>
    <t>Муниципальная программа города-курорта Пятигорска "Сохранение и развитие культуры"</t>
  </si>
  <si>
    <t>Муниципальная программа города-курорта Пятигорска "Экология и охрана окружающей среды"</t>
  </si>
  <si>
    <t>Муниципальная программа города-курорта Пятигорска "Развитие физической культуры и спорта"</t>
  </si>
  <si>
    <t>Муниципальная программа города-курорта Пятигорска "Управление финансами"</t>
  </si>
  <si>
    <t>Муниципальная программа города-курорта Пятигорска "Развитие транспортной системы и обеспечение безопасности дорожного движения"</t>
  </si>
  <si>
    <t>Источники ресурсного обеспечения</t>
  </si>
  <si>
    <t>Муниципальная программа города-курорта Пятигорска "Безопасный Пятигорск"</t>
  </si>
  <si>
    <t>Муниципальная программа города-курорта Пятигорска "Модернизация экономики, развитие  малого и среднего бизнеса, курорта и туризма, энергетики, промышленности  и улучшение инвестиционного климата"</t>
  </si>
  <si>
    <t>всего</t>
  </si>
  <si>
    <t>тыс.рублей</t>
  </si>
  <si>
    <t>Кассовые расходы с начала текущего года, включая внебюджетные источники</t>
  </si>
  <si>
    <t>федеральный бюджет*</t>
  </si>
  <si>
    <t>краевой бюджет**</t>
  </si>
  <si>
    <t>местный бюджет***</t>
  </si>
  <si>
    <t>*- средства бюджета города-курорта Пятигорска, формируемые за счет средств, поступающих из федерального бюджета;</t>
  </si>
  <si>
    <t>** - средства бюджета города-курорта Пятигорска, формируемые за счет средств, поступающих из бюджета Ставропольского края;</t>
  </si>
  <si>
    <t>*** - средства бюджета города-курорта Пятигорска, формируемые за счет собственных средств</t>
  </si>
  <si>
    <t xml:space="preserve">Муниципальная программа города-курорта Пятигорска «Управление имуществом»              </t>
  </si>
  <si>
    <t>Приложение 1</t>
  </si>
  <si>
    <t xml:space="preserve">Муниципальная программа города-курорта Пятигорска «Развитие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Пятигорске»               </t>
  </si>
  <si>
    <t>Муниципальная программа "Формирование современной городской среды" на 2018 -2022 годы</t>
  </si>
  <si>
    <t>ИНФОРМАЦИЯ
о финансировании муниципальных программ города-курорта Пятигорска за 2019 год</t>
  </si>
  <si>
    <t>Запланировано к финансированию Программой на 2019 год</t>
  </si>
  <si>
    <t>Сводная бюджетная роспись на 31 декабря 2019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</si>
</sst>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left"/>
    </xf>
    <xf numFmtId="10" fontId="3" fillId="0" borderId="0" xfId="2" applyNumberFormat="1" applyFont="1" applyFill="1" applyAlignment="1">
      <alignment horizontal="left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81"/>
  <sheetViews>
    <sheetView tabSelected="1" view="pageBreakPreview" zoomScale="75" zoomScaleNormal="80" zoomScaleSheetLayoutView="75" workbookViewId="0">
      <pane ySplit="4" topLeftCell="A5" activePane="bottomLeft" state="frozen"/>
      <selection pane="bottomLeft" activeCell="H7" sqref="H7"/>
    </sheetView>
  </sheetViews>
  <sheetFormatPr defaultRowHeight="18.75"/>
  <cols>
    <col min="1" max="1" width="3.7109375" style="7" customWidth="1"/>
    <col min="2" max="2" width="57.5703125" style="7" customWidth="1"/>
    <col min="3" max="3" width="36" style="7" customWidth="1"/>
    <col min="4" max="4" width="30" style="23" customWidth="1"/>
    <col min="5" max="5" width="27.85546875" style="23" customWidth="1"/>
    <col min="6" max="6" width="29.28515625" style="23" customWidth="1"/>
    <col min="7" max="7" width="23" style="7" customWidth="1"/>
    <col min="8" max="8" width="19" style="7" customWidth="1"/>
    <col min="9" max="16384" width="9.140625" style="7"/>
  </cols>
  <sheetData>
    <row r="1" spans="1:8" ht="16.5" customHeight="1">
      <c r="A1" s="32" t="s">
        <v>29</v>
      </c>
      <c r="B1" s="33"/>
      <c r="C1" s="33"/>
      <c r="D1" s="33"/>
      <c r="E1" s="33"/>
      <c r="F1" s="33"/>
    </row>
    <row r="2" spans="1:8" ht="47.25" customHeight="1">
      <c r="A2" s="8"/>
      <c r="B2" s="30" t="s">
        <v>32</v>
      </c>
      <c r="C2" s="31"/>
      <c r="D2" s="31"/>
      <c r="E2" s="31"/>
      <c r="F2" s="31"/>
      <c r="G2" s="31"/>
    </row>
    <row r="3" spans="1:8">
      <c r="A3" s="1"/>
      <c r="B3" s="1"/>
      <c r="C3" s="1"/>
      <c r="D3" s="19"/>
      <c r="E3" s="19"/>
      <c r="F3" s="20" t="s">
        <v>20</v>
      </c>
    </row>
    <row r="4" spans="1:8" ht="105.75" customHeight="1">
      <c r="A4" s="26" t="s">
        <v>1</v>
      </c>
      <c r="B4" s="2" t="s">
        <v>0</v>
      </c>
      <c r="C4" s="2" t="s">
        <v>16</v>
      </c>
      <c r="D4" s="21" t="s">
        <v>33</v>
      </c>
      <c r="E4" s="21" t="s">
        <v>34</v>
      </c>
      <c r="F4" s="21" t="s">
        <v>21</v>
      </c>
    </row>
    <row r="5" spans="1:8" ht="18.75" customHeight="1">
      <c r="A5" s="25">
        <v>1</v>
      </c>
      <c r="B5" s="5">
        <v>2</v>
      </c>
      <c r="C5" s="27">
        <v>3</v>
      </c>
      <c r="D5" s="6">
        <v>4</v>
      </c>
      <c r="E5" s="3">
        <v>5</v>
      </c>
      <c r="F5" s="6">
        <v>6</v>
      </c>
    </row>
    <row r="6" spans="1:8" ht="16.5" customHeight="1">
      <c r="A6" s="37"/>
      <c r="B6" s="36" t="s">
        <v>6</v>
      </c>
      <c r="C6" s="25"/>
      <c r="D6" s="21">
        <f>D11+D16+D21+D26+D31+D36+D41+D46+D51+D61+D66+D71+D56+D76</f>
        <v>4975923.17</v>
      </c>
      <c r="E6" s="21">
        <f>E11+E16+E21+E26+E31+E36+E41+E46+E51+E61+E66+E71+E56+E76</f>
        <v>5038152.932</v>
      </c>
      <c r="F6" s="21">
        <f>F11+F16+F21+F26+F31+F36+F41+F46+F51+F61+F66+F71+F56+F76</f>
        <v>4939177.0399999991</v>
      </c>
      <c r="G6" s="29"/>
      <c r="H6" s="9"/>
    </row>
    <row r="7" spans="1:8" ht="24" customHeight="1">
      <c r="A7" s="37"/>
      <c r="B7" s="36"/>
      <c r="C7" s="2" t="s">
        <v>22</v>
      </c>
      <c r="D7" s="21">
        <f>D12+D17+D22+D27+D32+D37+D42+D47+D52+D62+D67+D72+D57</f>
        <v>238400.9</v>
      </c>
      <c r="E7" s="21">
        <f>E12+E17+E22+E27+E32+E37+E42+E47+E52+E62+E67+E72+E57</f>
        <v>230659.78</v>
      </c>
      <c r="F7" s="21">
        <f>F12+F17+F22+F27+F32+F37+F42+F47+F52+F62+F67+F72+F57</f>
        <v>230659.78</v>
      </c>
      <c r="G7" s="9"/>
      <c r="H7" s="9">
        <f>F6-F10</f>
        <v>4686518.6999999993</v>
      </c>
    </row>
    <row r="8" spans="1:8" ht="21" customHeight="1">
      <c r="A8" s="37"/>
      <c r="B8" s="36"/>
      <c r="C8" s="2" t="s">
        <v>23</v>
      </c>
      <c r="D8" s="21">
        <f t="shared" ref="D8:F9" si="0">D13+D18+D23+D28+D33+D38+D43+D48+D53+D63+D68+D73+D58+D77</f>
        <v>2820291.9499999997</v>
      </c>
      <c r="E8" s="21">
        <f t="shared" si="0"/>
        <v>3098389.3899999997</v>
      </c>
      <c r="F8" s="21">
        <f t="shared" si="0"/>
        <v>2827930.3299999991</v>
      </c>
    </row>
    <row r="9" spans="1:8" ht="23.25" customHeight="1">
      <c r="A9" s="37"/>
      <c r="B9" s="36"/>
      <c r="C9" s="2" t="s">
        <v>24</v>
      </c>
      <c r="D9" s="21">
        <f t="shared" si="0"/>
        <v>1634773.2200000002</v>
      </c>
      <c r="E9" s="21">
        <f>E14+E19+E24+E29+E34+E39+E44+E49+E54+E64+E69+E74+E59+E78+0.01</f>
        <v>1709103.76</v>
      </c>
      <c r="F9" s="21">
        <f t="shared" si="0"/>
        <v>1627928.59</v>
      </c>
    </row>
    <row r="10" spans="1:8" ht="26.25" customHeight="1">
      <c r="A10" s="37"/>
      <c r="B10" s="36"/>
      <c r="C10" s="2" t="s">
        <v>5</v>
      </c>
      <c r="D10" s="21">
        <f>D15+D20+D25+D30+D35+D40+D45+D50+D55+D65+D70+D75+D60</f>
        <v>282457.09999999998</v>
      </c>
      <c r="E10" s="21">
        <v>0</v>
      </c>
      <c r="F10" s="21">
        <f>F15+F20+F25+F30+F35+F40+F45+F50+F55+F65+F70+F75+F60</f>
        <v>252658.34</v>
      </c>
      <c r="G10" s="10"/>
    </row>
    <row r="11" spans="1:8" ht="17.25" customHeight="1">
      <c r="A11" s="34">
        <v>1</v>
      </c>
      <c r="B11" s="35" t="s">
        <v>7</v>
      </c>
      <c r="C11" s="4" t="s">
        <v>19</v>
      </c>
      <c r="D11" s="14">
        <v>2130805.16</v>
      </c>
      <c r="E11" s="14">
        <v>1929732.23</v>
      </c>
      <c r="F11" s="14">
        <v>2055936.19</v>
      </c>
      <c r="G11" s="10">
        <f>F11/ E11</f>
        <v>1.0653997264687858</v>
      </c>
    </row>
    <row r="12" spans="1:8" ht="21" customHeight="1">
      <c r="A12" s="34"/>
      <c r="B12" s="35"/>
      <c r="C12" s="4" t="s">
        <v>2</v>
      </c>
      <c r="D12" s="14">
        <v>0</v>
      </c>
      <c r="E12" s="14">
        <v>0</v>
      </c>
      <c r="F12" s="14">
        <v>0</v>
      </c>
      <c r="G12" s="10" t="e">
        <f t="shared" ref="G12:G75" si="1">F12/ E12</f>
        <v>#DIV/0!</v>
      </c>
    </row>
    <row r="13" spans="1:8" ht="15.75" customHeight="1">
      <c r="A13" s="34"/>
      <c r="B13" s="35"/>
      <c r="C13" s="4" t="s">
        <v>3</v>
      </c>
      <c r="D13" s="14">
        <v>1206939.47</v>
      </c>
      <c r="E13" s="14">
        <v>1271508.75</v>
      </c>
      <c r="F13" s="14">
        <v>1163846.43</v>
      </c>
      <c r="G13" s="10">
        <f t="shared" si="1"/>
        <v>0.91532711041115522</v>
      </c>
    </row>
    <row r="14" spans="1:8" ht="15.75" customHeight="1">
      <c r="A14" s="34"/>
      <c r="B14" s="35"/>
      <c r="C14" s="4" t="s">
        <v>4</v>
      </c>
      <c r="D14" s="14">
        <v>641528.59</v>
      </c>
      <c r="E14" s="14">
        <v>658223.48</v>
      </c>
      <c r="F14" s="14">
        <v>639941.42000000004</v>
      </c>
      <c r="G14" s="10">
        <f t="shared" si="1"/>
        <v>0.97222514760488343</v>
      </c>
    </row>
    <row r="15" spans="1:8" ht="15.75" customHeight="1">
      <c r="A15" s="34"/>
      <c r="B15" s="35"/>
      <c r="C15" s="4" t="s">
        <v>5</v>
      </c>
      <c r="D15" s="14">
        <v>282337.09999999998</v>
      </c>
      <c r="E15" s="14">
        <v>0</v>
      </c>
      <c r="F15" s="14">
        <v>252148.34</v>
      </c>
      <c r="G15" s="10" t="e">
        <f t="shared" si="1"/>
        <v>#DIV/0!</v>
      </c>
    </row>
    <row r="16" spans="1:8" ht="21.75" customHeight="1">
      <c r="A16" s="34">
        <v>2</v>
      </c>
      <c r="B16" s="35" t="s">
        <v>8</v>
      </c>
      <c r="C16" s="4" t="s">
        <v>19</v>
      </c>
      <c r="D16" s="11">
        <v>860160.8</v>
      </c>
      <c r="E16" s="28">
        <v>924536.82</v>
      </c>
      <c r="F16" s="11">
        <v>924132.77</v>
      </c>
      <c r="G16" s="10">
        <f t="shared" si="1"/>
        <v>0.99956297035308994</v>
      </c>
    </row>
    <row r="17" spans="1:8" ht="24" customHeight="1">
      <c r="A17" s="34"/>
      <c r="B17" s="35"/>
      <c r="C17" s="13" t="s">
        <v>2</v>
      </c>
      <c r="D17" s="28">
        <v>238400.9</v>
      </c>
      <c r="E17" s="28">
        <v>230659.78</v>
      </c>
      <c r="F17" s="28">
        <v>230659.78</v>
      </c>
      <c r="G17" s="10">
        <f t="shared" si="1"/>
        <v>1</v>
      </c>
    </row>
    <row r="18" spans="1:8" ht="18.75" customHeight="1">
      <c r="A18" s="34"/>
      <c r="B18" s="35"/>
      <c r="C18" s="13" t="s">
        <v>3</v>
      </c>
      <c r="D18" s="11">
        <v>593446.25</v>
      </c>
      <c r="E18" s="11">
        <v>665533.14</v>
      </c>
      <c r="F18" s="11">
        <v>665500.52</v>
      </c>
      <c r="G18" s="10">
        <f t="shared" si="1"/>
        <v>0.99995098666311344</v>
      </c>
    </row>
    <row r="19" spans="1:8" ht="24.75" customHeight="1">
      <c r="A19" s="34"/>
      <c r="B19" s="35"/>
      <c r="C19" s="13" t="s">
        <v>4</v>
      </c>
      <c r="D19" s="11">
        <v>28313.65</v>
      </c>
      <c r="E19" s="11">
        <v>28343.9</v>
      </c>
      <c r="F19" s="28">
        <v>27972.47</v>
      </c>
      <c r="G19" s="10">
        <f t="shared" si="1"/>
        <v>0.98689559305529584</v>
      </c>
    </row>
    <row r="20" spans="1:8" ht="21.75" customHeight="1">
      <c r="A20" s="34"/>
      <c r="B20" s="35"/>
      <c r="C20" s="4" t="s">
        <v>5</v>
      </c>
      <c r="D20" s="15">
        <v>0</v>
      </c>
      <c r="E20" s="15">
        <v>0</v>
      </c>
      <c r="F20" s="15">
        <v>0</v>
      </c>
      <c r="G20" s="10" t="e">
        <f t="shared" si="1"/>
        <v>#DIV/0!</v>
      </c>
    </row>
    <row r="21" spans="1:8">
      <c r="A21" s="34">
        <v>3</v>
      </c>
      <c r="B21" s="35" t="s">
        <v>9</v>
      </c>
      <c r="C21" s="4" t="s">
        <v>19</v>
      </c>
      <c r="D21" s="11">
        <v>161714.06</v>
      </c>
      <c r="E21" s="11">
        <v>285444.89199999999</v>
      </c>
      <c r="F21" s="11">
        <v>263526.44</v>
      </c>
      <c r="G21" s="10">
        <f t="shared" si="1"/>
        <v>0.92321301724327232</v>
      </c>
    </row>
    <row r="22" spans="1:8">
      <c r="A22" s="34"/>
      <c r="B22" s="35"/>
      <c r="C22" s="4" t="s">
        <v>2</v>
      </c>
      <c r="D22" s="14">
        <v>0</v>
      </c>
      <c r="E22" s="14">
        <v>0</v>
      </c>
      <c r="F22" s="14">
        <v>0</v>
      </c>
      <c r="G22" s="10" t="e">
        <f t="shared" si="1"/>
        <v>#DIV/0!</v>
      </c>
    </row>
    <row r="23" spans="1:8">
      <c r="A23" s="34"/>
      <c r="B23" s="35"/>
      <c r="C23" s="4" t="s">
        <v>3</v>
      </c>
      <c r="D23" s="14">
        <v>0</v>
      </c>
      <c r="E23" s="11">
        <v>111204.88</v>
      </c>
      <c r="F23" s="11">
        <v>98175.17</v>
      </c>
      <c r="G23" s="10">
        <f t="shared" si="1"/>
        <v>0.88283149084824331</v>
      </c>
    </row>
    <row r="24" spans="1:8">
      <c r="A24" s="34"/>
      <c r="B24" s="35"/>
      <c r="C24" s="4" t="s">
        <v>4</v>
      </c>
      <c r="D24" s="14">
        <v>161714.06</v>
      </c>
      <c r="E24" s="23">
        <v>174240.01</v>
      </c>
      <c r="F24" s="11">
        <v>165351.26999999999</v>
      </c>
      <c r="G24" s="10">
        <f t="shared" si="1"/>
        <v>0.94898565490210873</v>
      </c>
    </row>
    <row r="25" spans="1:8" ht="18.75" customHeight="1">
      <c r="A25" s="34"/>
      <c r="B25" s="35"/>
      <c r="C25" s="4" t="s">
        <v>5</v>
      </c>
      <c r="D25" s="14">
        <v>0</v>
      </c>
      <c r="E25" s="14">
        <v>0</v>
      </c>
      <c r="F25" s="14">
        <v>0</v>
      </c>
      <c r="G25" s="10" t="e">
        <f t="shared" si="1"/>
        <v>#DIV/0!</v>
      </c>
      <c r="H25" s="7">
        <f>E11/E6*100</f>
        <v>38.302375018099191</v>
      </c>
    </row>
    <row r="26" spans="1:8">
      <c r="A26" s="34">
        <v>4</v>
      </c>
      <c r="B26" s="35" t="s">
        <v>10</v>
      </c>
      <c r="C26" s="4" t="s">
        <v>19</v>
      </c>
      <c r="D26" s="22">
        <v>10990.26</v>
      </c>
      <c r="E26" s="22">
        <v>10850.74</v>
      </c>
      <c r="F26" s="22">
        <v>10850.64</v>
      </c>
      <c r="G26" s="10">
        <f t="shared" si="1"/>
        <v>0.99999078403869224</v>
      </c>
    </row>
    <row r="27" spans="1:8">
      <c r="A27" s="34"/>
      <c r="B27" s="35"/>
      <c r="C27" s="4" t="s">
        <v>2</v>
      </c>
      <c r="D27" s="14">
        <v>0</v>
      </c>
      <c r="E27" s="14">
        <v>0</v>
      </c>
      <c r="F27" s="14">
        <v>0</v>
      </c>
      <c r="G27" s="10" t="e">
        <f t="shared" si="1"/>
        <v>#DIV/0!</v>
      </c>
    </row>
    <row r="28" spans="1:8">
      <c r="A28" s="34"/>
      <c r="B28" s="35"/>
      <c r="C28" s="4" t="s">
        <v>3</v>
      </c>
      <c r="D28" s="14">
        <v>0</v>
      </c>
      <c r="E28" s="14">
        <v>0</v>
      </c>
      <c r="F28" s="14">
        <v>0</v>
      </c>
      <c r="G28" s="10" t="e">
        <f t="shared" si="1"/>
        <v>#DIV/0!</v>
      </c>
    </row>
    <row r="29" spans="1:8" ht="24" customHeight="1">
      <c r="A29" s="34"/>
      <c r="B29" s="35"/>
      <c r="C29" s="4" t="s">
        <v>4</v>
      </c>
      <c r="D29" s="22">
        <v>10990.26</v>
      </c>
      <c r="E29" s="22">
        <v>10850.74</v>
      </c>
      <c r="F29" s="22">
        <v>10850.64</v>
      </c>
      <c r="G29" s="10">
        <f t="shared" si="1"/>
        <v>0.99999078403869224</v>
      </c>
    </row>
    <row r="30" spans="1:8" ht="20.25" customHeight="1">
      <c r="A30" s="34"/>
      <c r="B30" s="35"/>
      <c r="C30" s="4" t="s">
        <v>5</v>
      </c>
      <c r="D30" s="14">
        <v>0</v>
      </c>
      <c r="E30" s="17">
        <v>0</v>
      </c>
      <c r="F30" s="14">
        <v>0</v>
      </c>
      <c r="G30" s="10" t="e">
        <f t="shared" si="1"/>
        <v>#DIV/0!</v>
      </c>
    </row>
    <row r="31" spans="1:8">
      <c r="A31" s="34">
        <v>5</v>
      </c>
      <c r="B31" s="35" t="s">
        <v>11</v>
      </c>
      <c r="C31" s="4" t="s">
        <v>19</v>
      </c>
      <c r="D31" s="14">
        <v>707112.26</v>
      </c>
      <c r="E31" s="14">
        <v>705122.72</v>
      </c>
      <c r="F31" s="14">
        <v>704247.97</v>
      </c>
      <c r="G31" s="10">
        <f t="shared" si="1"/>
        <v>0.99875943580430937</v>
      </c>
    </row>
    <row r="32" spans="1:8">
      <c r="A32" s="34"/>
      <c r="B32" s="35"/>
      <c r="C32" s="4" t="s">
        <v>2</v>
      </c>
      <c r="D32" s="14">
        <v>0</v>
      </c>
      <c r="E32" s="14">
        <v>0</v>
      </c>
      <c r="F32" s="14">
        <v>0</v>
      </c>
      <c r="G32" s="10" t="e">
        <f t="shared" si="1"/>
        <v>#DIV/0!</v>
      </c>
    </row>
    <row r="33" spans="1:7">
      <c r="A33" s="34"/>
      <c r="B33" s="35"/>
      <c r="C33" s="4" t="s">
        <v>3</v>
      </c>
      <c r="D33" s="14">
        <v>601346.9</v>
      </c>
      <c r="E33" s="14">
        <v>601346.9</v>
      </c>
      <c r="F33" s="14">
        <v>601346.9</v>
      </c>
      <c r="G33" s="10">
        <f t="shared" si="1"/>
        <v>1</v>
      </c>
    </row>
    <row r="34" spans="1:7">
      <c r="A34" s="34"/>
      <c r="B34" s="35"/>
      <c r="C34" s="4" t="s">
        <v>4</v>
      </c>
      <c r="D34" s="14">
        <v>105765.36</v>
      </c>
      <c r="E34" s="14">
        <v>103775.82</v>
      </c>
      <c r="F34" s="14">
        <v>102901.07</v>
      </c>
      <c r="G34" s="10">
        <f t="shared" si="1"/>
        <v>0.99157077245932623</v>
      </c>
    </row>
    <row r="35" spans="1:7" ht="18.75" customHeight="1">
      <c r="A35" s="34"/>
      <c r="B35" s="35"/>
      <c r="C35" s="4" t="s">
        <v>5</v>
      </c>
      <c r="D35" s="14">
        <v>0</v>
      </c>
      <c r="E35" s="14">
        <v>0</v>
      </c>
      <c r="F35" s="14">
        <v>0</v>
      </c>
      <c r="G35" s="10" t="e">
        <f t="shared" si="1"/>
        <v>#DIV/0!</v>
      </c>
    </row>
    <row r="36" spans="1:7">
      <c r="A36" s="34">
        <v>6</v>
      </c>
      <c r="B36" s="35" t="s">
        <v>12</v>
      </c>
      <c r="C36" s="4" t="s">
        <v>19</v>
      </c>
      <c r="D36" s="14">
        <v>211190.55</v>
      </c>
      <c r="E36" s="11">
        <v>220991.35</v>
      </c>
      <c r="F36" s="11">
        <v>220177.85</v>
      </c>
      <c r="G36" s="10">
        <f t="shared" si="1"/>
        <v>0.99631886044408524</v>
      </c>
    </row>
    <row r="37" spans="1:7">
      <c r="A37" s="34"/>
      <c r="B37" s="35"/>
      <c r="C37" s="4" t="s">
        <v>2</v>
      </c>
      <c r="D37" s="14">
        <v>0</v>
      </c>
      <c r="E37" s="14">
        <v>0</v>
      </c>
      <c r="F37" s="14">
        <v>0</v>
      </c>
      <c r="G37" s="10" t="e">
        <f t="shared" si="1"/>
        <v>#DIV/0!</v>
      </c>
    </row>
    <row r="38" spans="1:7">
      <c r="A38" s="34"/>
      <c r="B38" s="35"/>
      <c r="C38" s="4" t="s">
        <v>3</v>
      </c>
      <c r="D38" s="14">
        <v>84318.63</v>
      </c>
      <c r="E38" s="11">
        <v>37138.629999999997</v>
      </c>
      <c r="F38" s="11">
        <v>37063.300000000003</v>
      </c>
      <c r="G38" s="10">
        <f t="shared" si="1"/>
        <v>0.99797165377398156</v>
      </c>
    </row>
    <row r="39" spans="1:7">
      <c r="A39" s="34"/>
      <c r="B39" s="35"/>
      <c r="C39" s="13" t="s">
        <v>4</v>
      </c>
      <c r="D39" s="14">
        <v>126871.92</v>
      </c>
      <c r="E39" s="11">
        <v>183852.72</v>
      </c>
      <c r="F39" s="11">
        <v>183114.55</v>
      </c>
      <c r="G39" s="10">
        <f t="shared" si="1"/>
        <v>0.99598499277029995</v>
      </c>
    </row>
    <row r="40" spans="1:7" ht="21.75" customHeight="1">
      <c r="A40" s="34"/>
      <c r="B40" s="35"/>
      <c r="C40" s="13" t="s">
        <v>5</v>
      </c>
      <c r="D40" s="14">
        <v>0</v>
      </c>
      <c r="E40" s="14">
        <v>0</v>
      </c>
      <c r="F40" s="14">
        <v>0</v>
      </c>
      <c r="G40" s="10" t="e">
        <f t="shared" si="1"/>
        <v>#DIV/0!</v>
      </c>
    </row>
    <row r="41" spans="1:7">
      <c r="A41" s="34">
        <v>7</v>
      </c>
      <c r="B41" s="35" t="s">
        <v>13</v>
      </c>
      <c r="C41" s="13" t="s">
        <v>19</v>
      </c>
      <c r="D41" s="11">
        <v>123875.64</v>
      </c>
      <c r="E41" s="11">
        <v>127367.62</v>
      </c>
      <c r="F41" s="11">
        <v>125165.79</v>
      </c>
      <c r="G41" s="10">
        <f t="shared" si="1"/>
        <v>0.98271279623502428</v>
      </c>
    </row>
    <row r="42" spans="1:7">
      <c r="A42" s="34"/>
      <c r="B42" s="35"/>
      <c r="C42" s="13" t="s">
        <v>2</v>
      </c>
      <c r="D42" s="14">
        <v>0</v>
      </c>
      <c r="E42" s="14">
        <v>0</v>
      </c>
      <c r="F42" s="14">
        <v>0</v>
      </c>
      <c r="G42" s="10" t="e">
        <f t="shared" si="1"/>
        <v>#DIV/0!</v>
      </c>
    </row>
    <row r="43" spans="1:7">
      <c r="A43" s="34"/>
      <c r="B43" s="35"/>
      <c r="C43" s="13" t="s">
        <v>3</v>
      </c>
      <c r="D43" s="11">
        <v>39018.199999999997</v>
      </c>
      <c r="E43" s="11">
        <v>40453.839999999997</v>
      </c>
      <c r="F43" s="11">
        <v>40453.82</v>
      </c>
      <c r="G43" s="10">
        <f t="shared" si="1"/>
        <v>0.99999950560935635</v>
      </c>
    </row>
    <row r="44" spans="1:7">
      <c r="A44" s="34"/>
      <c r="B44" s="35"/>
      <c r="C44" s="13" t="s">
        <v>4</v>
      </c>
      <c r="D44" s="11">
        <v>84857.44</v>
      </c>
      <c r="E44" s="11">
        <v>86913.78</v>
      </c>
      <c r="F44" s="11">
        <v>84711.97</v>
      </c>
      <c r="G44" s="10">
        <f t="shared" si="1"/>
        <v>0.97466673293924166</v>
      </c>
    </row>
    <row r="45" spans="1:7" ht="15.75" customHeight="1">
      <c r="A45" s="34"/>
      <c r="B45" s="35"/>
      <c r="C45" s="13" t="s">
        <v>5</v>
      </c>
      <c r="D45" s="14">
        <v>0</v>
      </c>
      <c r="E45" s="14">
        <v>0</v>
      </c>
      <c r="F45" s="14">
        <v>0</v>
      </c>
      <c r="G45" s="10" t="e">
        <f t="shared" si="1"/>
        <v>#DIV/0!</v>
      </c>
    </row>
    <row r="46" spans="1:7">
      <c r="A46" s="34">
        <v>8</v>
      </c>
      <c r="B46" s="35" t="s">
        <v>17</v>
      </c>
      <c r="C46" s="13" t="s">
        <v>19</v>
      </c>
      <c r="D46" s="14">
        <v>36177.83</v>
      </c>
      <c r="E46" s="14">
        <v>36715.4</v>
      </c>
      <c r="F46" s="14">
        <v>36237.68</v>
      </c>
      <c r="G46" s="10">
        <f t="shared" si="1"/>
        <v>0.98698856610577579</v>
      </c>
    </row>
    <row r="47" spans="1:7">
      <c r="A47" s="34"/>
      <c r="B47" s="35"/>
      <c r="C47" s="13" t="s">
        <v>2</v>
      </c>
      <c r="D47" s="14">
        <v>0</v>
      </c>
      <c r="E47" s="14">
        <v>0</v>
      </c>
      <c r="F47" s="14">
        <v>0</v>
      </c>
      <c r="G47" s="10" t="e">
        <f t="shared" si="1"/>
        <v>#DIV/0!</v>
      </c>
    </row>
    <row r="48" spans="1:7">
      <c r="A48" s="34"/>
      <c r="B48" s="35"/>
      <c r="C48" s="13" t="s">
        <v>3</v>
      </c>
      <c r="D48" s="14">
        <v>2510</v>
      </c>
      <c r="E48" s="14">
        <v>2510</v>
      </c>
      <c r="F48" s="14">
        <v>2276.5300000000002</v>
      </c>
      <c r="G48" s="10">
        <f t="shared" si="1"/>
        <v>0.90698406374502005</v>
      </c>
    </row>
    <row r="49" spans="1:8">
      <c r="A49" s="34"/>
      <c r="B49" s="35"/>
      <c r="C49" s="13" t="s">
        <v>4</v>
      </c>
      <c r="D49" s="14">
        <v>33667.83</v>
      </c>
      <c r="E49" s="14">
        <v>34205.4</v>
      </c>
      <c r="F49" s="14">
        <v>33961.15</v>
      </c>
      <c r="G49" s="10">
        <f t="shared" si="1"/>
        <v>0.9928593146111433</v>
      </c>
    </row>
    <row r="50" spans="1:8" ht="21.75" customHeight="1">
      <c r="A50" s="34"/>
      <c r="B50" s="35"/>
      <c r="C50" s="13" t="s">
        <v>5</v>
      </c>
      <c r="D50" s="14">
        <v>0</v>
      </c>
      <c r="E50" s="14">
        <v>0</v>
      </c>
      <c r="F50" s="14">
        <v>0</v>
      </c>
      <c r="G50" s="10" t="e">
        <f t="shared" si="1"/>
        <v>#DIV/0!</v>
      </c>
    </row>
    <row r="51" spans="1:8">
      <c r="A51" s="34">
        <v>9</v>
      </c>
      <c r="B51" s="35" t="s">
        <v>14</v>
      </c>
      <c r="C51" s="13" t="s">
        <v>19</v>
      </c>
      <c r="D51" s="11">
        <v>134971.23000000001</v>
      </c>
      <c r="E51" s="11">
        <v>98825.38</v>
      </c>
      <c r="F51" s="11">
        <v>92713.33</v>
      </c>
      <c r="G51" s="10">
        <f t="shared" si="1"/>
        <v>0.93815303315808141</v>
      </c>
    </row>
    <row r="52" spans="1:8">
      <c r="A52" s="34"/>
      <c r="B52" s="35"/>
      <c r="C52" s="13" t="s">
        <v>2</v>
      </c>
      <c r="D52" s="14">
        <v>0</v>
      </c>
      <c r="E52" s="14">
        <v>0</v>
      </c>
      <c r="F52" s="14">
        <v>0</v>
      </c>
      <c r="G52" s="10" t="e">
        <f t="shared" si="1"/>
        <v>#DIV/0!</v>
      </c>
    </row>
    <row r="53" spans="1:8">
      <c r="A53" s="34"/>
      <c r="B53" s="35"/>
      <c r="C53" s="13" t="s">
        <v>3</v>
      </c>
      <c r="D53" s="14">
        <v>0</v>
      </c>
      <c r="E53" s="14">
        <v>0</v>
      </c>
      <c r="F53" s="14">
        <v>0</v>
      </c>
      <c r="G53" s="10" t="e">
        <f t="shared" si="1"/>
        <v>#DIV/0!</v>
      </c>
    </row>
    <row r="54" spans="1:8">
      <c r="A54" s="34"/>
      <c r="B54" s="35"/>
      <c r="C54" s="13" t="s">
        <v>4</v>
      </c>
      <c r="D54" s="11">
        <v>134971.23000000001</v>
      </c>
      <c r="E54" s="11">
        <v>98825.38</v>
      </c>
      <c r="F54" s="11">
        <v>92713.33</v>
      </c>
      <c r="G54" s="10">
        <f t="shared" si="1"/>
        <v>0.93815303315808141</v>
      </c>
    </row>
    <row r="55" spans="1:8" ht="16.5" customHeight="1">
      <c r="A55" s="34"/>
      <c r="B55" s="35"/>
      <c r="C55" s="13" t="s">
        <v>5</v>
      </c>
      <c r="D55" s="14">
        <v>0</v>
      </c>
      <c r="E55" s="14">
        <v>0</v>
      </c>
      <c r="F55" s="14">
        <v>0</v>
      </c>
      <c r="G55" s="10" t="e">
        <f t="shared" si="1"/>
        <v>#DIV/0!</v>
      </c>
    </row>
    <row r="56" spans="1:8">
      <c r="A56" s="34">
        <v>10</v>
      </c>
      <c r="B56" s="35" t="s">
        <v>28</v>
      </c>
      <c r="C56" s="4" t="s">
        <v>19</v>
      </c>
      <c r="D56" s="11">
        <v>34995.31</v>
      </c>
      <c r="E56" s="11">
        <v>37952.94</v>
      </c>
      <c r="F56" s="11">
        <v>37671.97</v>
      </c>
      <c r="G56" s="10">
        <f t="shared" si="1"/>
        <v>0.99259688445743599</v>
      </c>
    </row>
    <row r="57" spans="1:8">
      <c r="A57" s="34"/>
      <c r="B57" s="35"/>
      <c r="C57" s="4" t="s">
        <v>2</v>
      </c>
      <c r="D57" s="14">
        <v>0</v>
      </c>
      <c r="E57" s="14">
        <v>0</v>
      </c>
      <c r="F57" s="14">
        <v>0</v>
      </c>
      <c r="G57" s="10" t="e">
        <f t="shared" si="1"/>
        <v>#DIV/0!</v>
      </c>
    </row>
    <row r="58" spans="1:8">
      <c r="A58" s="34"/>
      <c r="B58" s="35"/>
      <c r="C58" s="4" t="s">
        <v>3</v>
      </c>
      <c r="D58" s="14">
        <v>0</v>
      </c>
      <c r="E58" s="14">
        <v>0</v>
      </c>
      <c r="F58" s="14">
        <v>0</v>
      </c>
      <c r="G58" s="10" t="e">
        <f t="shared" si="1"/>
        <v>#DIV/0!</v>
      </c>
    </row>
    <row r="59" spans="1:8">
      <c r="A59" s="34"/>
      <c r="B59" s="35"/>
      <c r="C59" s="4" t="s">
        <v>4</v>
      </c>
      <c r="D59" s="11">
        <v>34995.31</v>
      </c>
      <c r="E59" s="11">
        <v>37952.94</v>
      </c>
      <c r="F59" s="11">
        <v>37671.97</v>
      </c>
      <c r="G59" s="10">
        <f t="shared" si="1"/>
        <v>0.99259688445743599</v>
      </c>
    </row>
    <row r="60" spans="1:8" ht="19.5" customHeight="1">
      <c r="A60" s="34"/>
      <c r="B60" s="35"/>
      <c r="C60" s="4" t="s">
        <v>5</v>
      </c>
      <c r="D60" s="14">
        <v>0</v>
      </c>
      <c r="E60" s="14">
        <v>0</v>
      </c>
      <c r="F60" s="14">
        <v>0</v>
      </c>
      <c r="G60" s="10" t="e">
        <f t="shared" si="1"/>
        <v>#DIV/0!</v>
      </c>
    </row>
    <row r="61" spans="1:8">
      <c r="A61" s="34">
        <v>11</v>
      </c>
      <c r="B61" s="35" t="s">
        <v>18</v>
      </c>
      <c r="C61" s="13" t="s">
        <v>19</v>
      </c>
      <c r="D61" s="14">
        <v>105102.84</v>
      </c>
      <c r="E61" s="14">
        <v>133265.04</v>
      </c>
      <c r="F61" s="16">
        <v>59943.43</v>
      </c>
      <c r="G61" s="10">
        <f t="shared" si="1"/>
        <v>0.44980611569245765</v>
      </c>
      <c r="H61" s="7">
        <f>E61/E6*100</f>
        <v>2.6451170061464899</v>
      </c>
    </row>
    <row r="62" spans="1:8">
      <c r="A62" s="34"/>
      <c r="B62" s="35"/>
      <c r="C62" s="4" t="s">
        <v>2</v>
      </c>
      <c r="D62" s="14">
        <v>0</v>
      </c>
      <c r="E62" s="14">
        <v>0</v>
      </c>
      <c r="F62" s="14">
        <v>0</v>
      </c>
      <c r="G62" s="10" t="e">
        <f t="shared" si="1"/>
        <v>#DIV/0!</v>
      </c>
    </row>
    <row r="63" spans="1:8">
      <c r="A63" s="34"/>
      <c r="B63" s="35"/>
      <c r="C63" s="4" t="s">
        <v>3</v>
      </c>
      <c r="D63" s="14">
        <v>55768.71</v>
      </c>
      <c r="E63" s="14">
        <v>85260.479999999996</v>
      </c>
      <c r="F63" s="14">
        <v>47380.34</v>
      </c>
      <c r="G63" s="10">
        <f t="shared" si="1"/>
        <v>0.55571279917729766</v>
      </c>
    </row>
    <row r="64" spans="1:8">
      <c r="A64" s="34"/>
      <c r="B64" s="35"/>
      <c r="C64" s="4" t="s">
        <v>4</v>
      </c>
      <c r="D64" s="14">
        <v>49214.13</v>
      </c>
      <c r="E64" s="14">
        <v>48004.56</v>
      </c>
      <c r="F64" s="14">
        <v>12563.09</v>
      </c>
      <c r="G64" s="10">
        <f t="shared" si="1"/>
        <v>0.26170617957960662</v>
      </c>
    </row>
    <row r="65" spans="1:8" ht="18.75" customHeight="1">
      <c r="A65" s="34"/>
      <c r="B65" s="35"/>
      <c r="C65" s="4" t="s">
        <v>5</v>
      </c>
      <c r="D65" s="14">
        <v>120</v>
      </c>
      <c r="E65" s="14">
        <v>0</v>
      </c>
      <c r="F65" s="14">
        <v>0</v>
      </c>
      <c r="G65" s="10" t="e">
        <f t="shared" si="1"/>
        <v>#DIV/0!</v>
      </c>
    </row>
    <row r="66" spans="1:8">
      <c r="A66" s="34">
        <v>12</v>
      </c>
      <c r="B66" s="38" t="s">
        <v>15</v>
      </c>
      <c r="C66" s="12" t="s">
        <v>19</v>
      </c>
      <c r="D66" s="16">
        <v>176837.53</v>
      </c>
      <c r="E66" s="18">
        <v>252513.45</v>
      </c>
      <c r="F66" s="18">
        <v>135729.26</v>
      </c>
      <c r="G66" s="10">
        <f t="shared" si="1"/>
        <v>0.53751299188221457</v>
      </c>
    </row>
    <row r="67" spans="1:8">
      <c r="A67" s="34"/>
      <c r="B67" s="38"/>
      <c r="C67" s="12" t="s">
        <v>2</v>
      </c>
      <c r="D67" s="24">
        <v>0</v>
      </c>
      <c r="E67" s="24">
        <v>0</v>
      </c>
      <c r="F67" s="24">
        <v>0</v>
      </c>
      <c r="G67" s="10" t="e">
        <f t="shared" si="1"/>
        <v>#DIV/0!</v>
      </c>
    </row>
    <row r="68" spans="1:8">
      <c r="A68" s="34"/>
      <c r="B68" s="38"/>
      <c r="C68" s="12" t="s">
        <v>3</v>
      </c>
      <c r="D68" s="16">
        <v>127315.76</v>
      </c>
      <c r="E68" s="18">
        <v>196933.85</v>
      </c>
      <c r="F68" s="18">
        <v>85388.35</v>
      </c>
      <c r="G68" s="10">
        <f t="shared" si="1"/>
        <v>0.43358899447707949</v>
      </c>
    </row>
    <row r="69" spans="1:8">
      <c r="A69" s="34"/>
      <c r="B69" s="38"/>
      <c r="C69" s="12" t="s">
        <v>4</v>
      </c>
      <c r="D69" s="16">
        <v>49521.77</v>
      </c>
      <c r="E69" s="18">
        <v>55579.6</v>
      </c>
      <c r="F69" s="18">
        <v>49830.91</v>
      </c>
      <c r="G69" s="10">
        <f t="shared" si="1"/>
        <v>0.8965683452201888</v>
      </c>
    </row>
    <row r="70" spans="1:8" ht="21" customHeight="1">
      <c r="A70" s="34"/>
      <c r="B70" s="38"/>
      <c r="C70" s="12" t="s">
        <v>5</v>
      </c>
      <c r="D70" s="16">
        <v>0</v>
      </c>
      <c r="E70" s="16">
        <v>0</v>
      </c>
      <c r="F70" s="16">
        <v>510</v>
      </c>
      <c r="G70" s="10" t="e">
        <f t="shared" si="1"/>
        <v>#DIV/0!</v>
      </c>
    </row>
    <row r="71" spans="1:8" ht="21.75" customHeight="1">
      <c r="A71" s="34">
        <v>13</v>
      </c>
      <c r="B71" s="35" t="s">
        <v>30</v>
      </c>
      <c r="C71" s="4" t="s">
        <v>19</v>
      </c>
      <c r="D71" s="14">
        <v>168867.09</v>
      </c>
      <c r="E71" s="14">
        <v>185573.42</v>
      </c>
      <c r="F71" s="14">
        <v>183699.65</v>
      </c>
      <c r="G71" s="10">
        <f t="shared" si="1"/>
        <v>0.98990281043481321</v>
      </c>
    </row>
    <row r="72" spans="1:8" ht="28.5" customHeight="1">
      <c r="A72" s="34"/>
      <c r="B72" s="35"/>
      <c r="C72" s="4" t="s">
        <v>2</v>
      </c>
      <c r="D72" s="14">
        <v>0</v>
      </c>
      <c r="E72" s="14">
        <v>0</v>
      </c>
      <c r="F72" s="14">
        <v>0</v>
      </c>
      <c r="G72" s="10" t="e">
        <f t="shared" si="1"/>
        <v>#DIV/0!</v>
      </c>
    </row>
    <row r="73" spans="1:8" ht="22.5" customHeight="1">
      <c r="A73" s="34"/>
      <c r="B73" s="35"/>
      <c r="C73" s="4" t="s">
        <v>3</v>
      </c>
      <c r="D73" s="14">
        <v>2060.0300000000002</v>
      </c>
      <c r="E73" s="14">
        <v>2154.65</v>
      </c>
      <c r="F73" s="14">
        <v>2154.65</v>
      </c>
      <c r="G73" s="10">
        <f t="shared" si="1"/>
        <v>1</v>
      </c>
    </row>
    <row r="74" spans="1:8">
      <c r="A74" s="34"/>
      <c r="B74" s="35"/>
      <c r="C74" s="4" t="s">
        <v>4</v>
      </c>
      <c r="D74" s="14">
        <v>166807.06</v>
      </c>
      <c r="E74" s="14">
        <v>183418.77</v>
      </c>
      <c r="F74" s="14">
        <v>181545</v>
      </c>
      <c r="G74" s="10">
        <f t="shared" si="1"/>
        <v>0.98978419711352339</v>
      </c>
      <c r="H74" s="9"/>
    </row>
    <row r="75" spans="1:8">
      <c r="A75" s="34"/>
      <c r="B75" s="35"/>
      <c r="C75" s="4" t="s">
        <v>5</v>
      </c>
      <c r="D75" s="14">
        <v>0</v>
      </c>
      <c r="E75" s="14">
        <v>0</v>
      </c>
      <c r="F75" s="14">
        <v>0</v>
      </c>
      <c r="G75" s="10" t="e">
        <f t="shared" si="1"/>
        <v>#DIV/0!</v>
      </c>
    </row>
    <row r="76" spans="1:8" ht="19.5" customHeight="1">
      <c r="A76" s="34">
        <v>14</v>
      </c>
      <c r="B76" s="35" t="s">
        <v>31</v>
      </c>
      <c r="C76" s="4" t="s">
        <v>19</v>
      </c>
      <c r="D76" s="14">
        <v>113122.61</v>
      </c>
      <c r="E76" s="18">
        <v>89260.93</v>
      </c>
      <c r="F76" s="18">
        <v>89144.07</v>
      </c>
      <c r="G76" s="10">
        <f t="shared" ref="G76:G78" si="2">F76/ E76</f>
        <v>0.99869080458830095</v>
      </c>
    </row>
    <row r="77" spans="1:8" ht="19.5" customHeight="1">
      <c r="A77" s="34"/>
      <c r="B77" s="35"/>
      <c r="C77" s="4" t="s">
        <v>3</v>
      </c>
      <c r="D77" s="14">
        <f>D76-D78</f>
        <v>107568</v>
      </c>
      <c r="E77" s="14">
        <v>84344.27</v>
      </c>
      <c r="F77" s="18">
        <v>84344.320000000007</v>
      </c>
      <c r="G77" s="10">
        <f t="shared" si="2"/>
        <v>1.0000005928084978</v>
      </c>
    </row>
    <row r="78" spans="1:8" ht="19.5" customHeight="1">
      <c r="A78" s="34"/>
      <c r="B78" s="35"/>
      <c r="C78" s="4" t="s">
        <v>4</v>
      </c>
      <c r="D78" s="14">
        <v>5554.61</v>
      </c>
      <c r="E78" s="18">
        <v>4916.6499999999996</v>
      </c>
      <c r="F78" s="18">
        <f>F76-F77</f>
        <v>4799.75</v>
      </c>
      <c r="G78" s="10">
        <f t="shared" si="2"/>
        <v>0.97622364821575669</v>
      </c>
    </row>
    <row r="79" spans="1:8" ht="21" customHeight="1">
      <c r="B79" s="7" t="s">
        <v>25</v>
      </c>
    </row>
    <row r="80" spans="1:8" ht="20.25" customHeight="1">
      <c r="B80" s="7" t="s">
        <v>26</v>
      </c>
    </row>
    <row r="81" spans="2:2" ht="18.75" customHeight="1">
      <c r="B81" s="7" t="s">
        <v>27</v>
      </c>
    </row>
  </sheetData>
  <mergeCells count="32">
    <mergeCell ref="A76:A78"/>
    <mergeCell ref="B76:B78"/>
    <mergeCell ref="A66:A70"/>
    <mergeCell ref="B66:B70"/>
    <mergeCell ref="A71:A75"/>
    <mergeCell ref="B71:B75"/>
    <mergeCell ref="A61:A65"/>
    <mergeCell ref="B61:B65"/>
    <mergeCell ref="A31:A35"/>
    <mergeCell ref="B31:B35"/>
    <mergeCell ref="A36:A40"/>
    <mergeCell ref="B36:B40"/>
    <mergeCell ref="A41:A45"/>
    <mergeCell ref="B41:B45"/>
    <mergeCell ref="A56:A60"/>
    <mergeCell ref="B56:B60"/>
    <mergeCell ref="A46:A50"/>
    <mergeCell ref="B46:B50"/>
    <mergeCell ref="A51:A55"/>
    <mergeCell ref="B51:B55"/>
    <mergeCell ref="A16:A20"/>
    <mergeCell ref="B16:B20"/>
    <mergeCell ref="A21:A25"/>
    <mergeCell ref="B21:B25"/>
    <mergeCell ref="A26:A30"/>
    <mergeCell ref="B26:B30"/>
    <mergeCell ref="A1:F1"/>
    <mergeCell ref="B2:G2"/>
    <mergeCell ref="A6:A10"/>
    <mergeCell ref="B6:B10"/>
    <mergeCell ref="A11:A15"/>
    <mergeCell ref="B11:B15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58" orientation="landscape" r:id="rId1"/>
  <rowBreaks count="1" manualBreakCount="1">
    <brk id="40" max="5" man="1"/>
  </rowBreaks>
  <ignoredErrors>
    <ignoredError sqref="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2019 18.03.</vt:lpstr>
      <vt:lpstr>'2019 18.03.'!Область_печати</vt:lpstr>
    </vt:vector>
  </TitlesOfParts>
  <Company>Administraciya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User</cp:lastModifiedBy>
  <cp:lastPrinted>2020-04-02T12:24:32Z</cp:lastPrinted>
  <dcterms:created xsi:type="dcterms:W3CDTF">2015-04-24T06:22:56Z</dcterms:created>
  <dcterms:modified xsi:type="dcterms:W3CDTF">2020-04-30T08:45:23Z</dcterms:modified>
</cp:coreProperties>
</file>